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4" i="1"/>
  <c r="D13"/>
  <c r="D24"/>
  <c r="D25" s="1"/>
  <c r="D23"/>
  <c r="B9"/>
  <c r="B10"/>
  <c r="D15"/>
  <c r="D16" s="1"/>
  <c r="D17" s="1"/>
  <c r="D18" s="1"/>
  <c r="D27" l="1"/>
</calcChain>
</file>

<file path=xl/sharedStrings.xml><?xml version="1.0" encoding="utf-8"?>
<sst xmlns="http://schemas.openxmlformats.org/spreadsheetml/2006/main" count="23" uniqueCount="19">
  <si>
    <t>days/wk</t>
  </si>
  <si>
    <t>hrs/day</t>
  </si>
  <si>
    <t>days/month</t>
  </si>
  <si>
    <t>days/yr</t>
  </si>
  <si>
    <t>month/yr</t>
  </si>
  <si>
    <t>operation</t>
  </si>
  <si>
    <t>downtime</t>
  </si>
  <si>
    <t>wage/hr</t>
  </si>
  <si>
    <t>hrs/yr</t>
  </si>
  <si>
    <t>ppl</t>
  </si>
  <si>
    <t>salary/person</t>
  </si>
  <si>
    <t>% oper</t>
  </si>
  <si>
    <t>fringes</t>
  </si>
  <si>
    <t>Total</t>
  </si>
  <si>
    <t>operators</t>
  </si>
  <si>
    <t>managers</t>
  </si>
  <si>
    <t>salary/40ppl</t>
  </si>
  <si>
    <t>salary/8ppl</t>
  </si>
  <si>
    <t>Total Salaries and Fringes =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</si>
</sst>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44" fontId="0" fillId="0" borderId="0" xfId="0" applyNumberFormat="1"/>
    <xf numFmtId="9" fontId="0" fillId="0" borderId="0" xfId="2" applyFont="1"/>
    <xf numFmtId="0" fontId="2" fillId="0" borderId="0" xfId="0" applyFont="1"/>
    <xf numFmtId="44" fontId="0" fillId="2" borderId="0" xfId="0" applyNumberFormat="1" applyFill="1"/>
    <xf numFmtId="44" fontId="0" fillId="3" borderId="0" xfId="0" applyNumberForma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K27"/>
  <sheetViews>
    <sheetView tabSelected="1" topLeftCell="A7" workbookViewId="0">
      <selection activeCell="F12" sqref="F12"/>
    </sheetView>
  </sheetViews>
  <sheetFormatPr defaultRowHeight="15"/>
  <cols>
    <col min="1" max="1" width="10.140625" bestFit="1" customWidth="1"/>
    <col min="3" max="3" width="13.28515625" bestFit="1" customWidth="1"/>
    <col min="4" max="4" width="14.28515625" bestFit="1" customWidth="1"/>
    <col min="6" max="7" width="14.28515625" bestFit="1" customWidth="1"/>
  </cols>
  <sheetData>
    <row r="7" spans="1:11">
      <c r="B7" t="s">
        <v>5</v>
      </c>
      <c r="D7" t="s">
        <v>1</v>
      </c>
      <c r="E7" t="s">
        <v>0</v>
      </c>
      <c r="F7" t="s">
        <v>2</v>
      </c>
      <c r="G7" t="s">
        <v>4</v>
      </c>
    </row>
    <row r="8" spans="1:11">
      <c r="A8" t="s">
        <v>3</v>
      </c>
      <c r="B8">
        <v>337</v>
      </c>
      <c r="D8">
        <v>24</v>
      </c>
      <c r="E8">
        <v>7</v>
      </c>
      <c r="F8">
        <v>30</v>
      </c>
      <c r="G8">
        <v>12</v>
      </c>
    </row>
    <row r="9" spans="1:11">
      <c r="A9" t="s">
        <v>6</v>
      </c>
      <c r="B9">
        <f>365-B8</f>
        <v>28</v>
      </c>
      <c r="J9" s="3"/>
    </row>
    <row r="10" spans="1:11">
      <c r="A10" t="s">
        <v>11</v>
      </c>
      <c r="B10" s="3">
        <f>B8/365</f>
        <v>0.92328767123287669</v>
      </c>
    </row>
    <row r="11" spans="1:11">
      <c r="B11" s="3"/>
      <c r="C11" s="4" t="s">
        <v>14</v>
      </c>
    </row>
    <row r="12" spans="1:11">
      <c r="C12" t="s">
        <v>7</v>
      </c>
      <c r="D12" s="1">
        <v>20</v>
      </c>
      <c r="F12" s="1"/>
    </row>
    <row r="13" spans="1:11">
      <c r="C13" t="s">
        <v>8</v>
      </c>
      <c r="D13">
        <f>8*B8</f>
        <v>2696</v>
      </c>
      <c r="K13">
        <v>2080</v>
      </c>
    </row>
    <row r="14" spans="1:11">
      <c r="C14" t="s">
        <v>9</v>
      </c>
      <c r="D14">
        <v>40</v>
      </c>
      <c r="K14">
        <f>K13/7</f>
        <v>297.14285714285717</v>
      </c>
    </row>
    <row r="15" spans="1:11">
      <c r="C15" t="s">
        <v>10</v>
      </c>
      <c r="D15" s="2">
        <f>D12*D13</f>
        <v>53920</v>
      </c>
      <c r="F15" s="1"/>
    </row>
    <row r="16" spans="1:11">
      <c r="C16" t="s">
        <v>16</v>
      </c>
      <c r="D16" s="2">
        <f>D15*40</f>
        <v>2156800</v>
      </c>
      <c r="F16" s="1"/>
    </row>
    <row r="17" spans="1:7">
      <c r="C17" t="s">
        <v>12</v>
      </c>
      <c r="D17" s="2">
        <f>0.4*D16</f>
        <v>862720</v>
      </c>
      <c r="F17" s="1"/>
    </row>
    <row r="18" spans="1:7">
      <c r="C18" t="s">
        <v>13</v>
      </c>
      <c r="D18" s="6">
        <f>D17+D16</f>
        <v>3019520</v>
      </c>
      <c r="F18" s="2"/>
      <c r="G18" s="1"/>
    </row>
    <row r="19" spans="1:7">
      <c r="F19" s="2"/>
    </row>
    <row r="20" spans="1:7">
      <c r="C20" s="4" t="s">
        <v>15</v>
      </c>
    </row>
    <row r="21" spans="1:7">
      <c r="C21" t="s">
        <v>9</v>
      </c>
      <c r="D21">
        <v>8</v>
      </c>
    </row>
    <row r="22" spans="1:7">
      <c r="C22" t="s">
        <v>10</v>
      </c>
      <c r="D22" s="2">
        <v>70000</v>
      </c>
      <c r="F22" s="1"/>
    </row>
    <row r="23" spans="1:7">
      <c r="C23" t="s">
        <v>17</v>
      </c>
      <c r="D23" s="2">
        <f>D22*D21</f>
        <v>560000</v>
      </c>
      <c r="F23" s="1"/>
    </row>
    <row r="24" spans="1:7">
      <c r="C24" t="s">
        <v>12</v>
      </c>
      <c r="D24" s="2">
        <f>0.4*D23</f>
        <v>224000</v>
      </c>
      <c r="F24" s="1"/>
    </row>
    <row r="25" spans="1:7">
      <c r="C25" t="s">
        <v>13</v>
      </c>
      <c r="D25" s="6">
        <f>D24+D23</f>
        <v>784000</v>
      </c>
      <c r="F25" s="1"/>
    </row>
    <row r="27" spans="1:7">
      <c r="A27" t="s">
        <v>18</v>
      </c>
      <c r="D27" s="5">
        <f>D18+D25</f>
        <v>3803520</v>
      </c>
      <c r="F27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Sabah</dc:creator>
  <cp:lastModifiedBy>Sabah</cp:lastModifiedBy>
  <dcterms:created xsi:type="dcterms:W3CDTF">2011-03-07T23:21:46Z</dcterms:created>
  <dcterms:modified xsi:type="dcterms:W3CDTF">2011-03-08T00:18:06Z</dcterms:modified>
</cp:coreProperties>
</file>